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tirl-my.sharepoint.com/personal/sdaly_enterprise-ireland_com/Documents/Content Curation/Original content Final1/"/>
    </mc:Choice>
  </mc:AlternateContent>
  <xr:revisionPtr revIDLastSave="13" documentId="8_{1B101428-8C5D-4065-B711-29F5F73B6F9D}" xr6:coauthVersionLast="45" xr6:coauthVersionMax="47" xr10:uidLastSave="{CEFFC027-1147-4690-9A7A-5642012F1A86}"/>
  <bookViews>
    <workbookView xWindow="-120" yWindow="-120" windowWidth="20730" windowHeight="11160" activeTab="1" xr2:uid="{33EE2956-5A07-7943-8BD5-BDA4DCEF83E3}"/>
  </bookViews>
  <sheets>
    <sheet name="Instructions" sheetId="4" r:id="rId1"/>
    <sheet name="General" sheetId="1" r:id="rId2"/>
    <sheet name="Attract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1" i="1" l="1"/>
  <c r="F42" i="1"/>
  <c r="F43" i="1"/>
  <c r="F40" i="1"/>
  <c r="E41" i="1"/>
  <c r="E42" i="1"/>
  <c r="E43" i="1"/>
  <c r="E40" i="1"/>
  <c r="G41" i="1"/>
  <c r="E11" i="2"/>
  <c r="F11" i="2" s="1"/>
  <c r="E12" i="2"/>
  <c r="F12" i="2" s="1"/>
  <c r="E13" i="2"/>
  <c r="F13" i="2" s="1"/>
  <c r="E14" i="2"/>
  <c r="F14" i="2" s="1"/>
  <c r="E15" i="2"/>
  <c r="F15" i="2" s="1"/>
  <c r="E10" i="2"/>
  <c r="F10" i="2" s="1"/>
  <c r="D43" i="1"/>
  <c r="D42" i="1"/>
  <c r="D39" i="1"/>
  <c r="F35" i="1"/>
  <c r="E35" i="1"/>
  <c r="F34" i="1"/>
  <c r="E34" i="1"/>
  <c r="F33" i="1"/>
  <c r="E33" i="1"/>
  <c r="F32" i="1"/>
  <c r="E32" i="1"/>
  <c r="D31" i="1"/>
  <c r="F27" i="1"/>
  <c r="E27" i="1"/>
  <c r="F26" i="1"/>
  <c r="E26" i="1"/>
  <c r="F25" i="1"/>
  <c r="E25" i="1"/>
  <c r="D25" i="1"/>
  <c r="F24" i="1"/>
  <c r="E24" i="1"/>
  <c r="D24" i="1"/>
  <c r="D23" i="1"/>
  <c r="E23" i="1" s="1"/>
  <c r="D35" i="1"/>
  <c r="D34" i="1"/>
  <c r="D27" i="1"/>
  <c r="D26" i="1"/>
  <c r="E18" i="1"/>
  <c r="E19" i="1"/>
  <c r="E17" i="1"/>
  <c r="F18" i="1"/>
  <c r="F19" i="1"/>
  <c r="D16" i="1"/>
  <c r="D17" i="1"/>
  <c r="D18" i="1"/>
  <c r="D19" i="1"/>
  <c r="D15" i="1"/>
  <c r="E15" i="1" s="1"/>
  <c r="D10" i="1"/>
  <c r="E10" i="1" s="1"/>
  <c r="D9" i="1"/>
  <c r="E9" i="1" s="1"/>
  <c r="F17" i="1"/>
  <c r="F16" i="1"/>
  <c r="E16" i="1"/>
  <c r="D8" i="1"/>
  <c r="E8" i="1" s="1"/>
  <c r="D7" i="1"/>
  <c r="E7" i="1" s="1"/>
  <c r="D6" i="1"/>
  <c r="E6" i="1" s="1"/>
  <c r="G42" i="1" l="1"/>
  <c r="G33" i="1"/>
  <c r="G25" i="1"/>
  <c r="G26" i="1"/>
  <c r="G40" i="1"/>
  <c r="G43" i="1"/>
  <c r="G35" i="1"/>
  <c r="G27" i="1"/>
  <c r="G34" i="1"/>
  <c r="G19" i="1"/>
  <c r="G17" i="1"/>
  <c r="G32" i="1"/>
  <c r="G18" i="1"/>
  <c r="G24" i="1"/>
  <c r="G16" i="1"/>
</calcChain>
</file>

<file path=xl/sharedStrings.xml><?xml version="1.0" encoding="utf-8"?>
<sst xmlns="http://schemas.openxmlformats.org/spreadsheetml/2006/main" count="145" uniqueCount="100">
  <si>
    <t>Template for gathering and analysis of data and tracking outcomes</t>
  </si>
  <si>
    <t>Instructions for use</t>
  </si>
  <si>
    <t>The tables provided in this document provide worked examples of data tracking that you may conduct in relation to building a gender-balanced workplace.</t>
  </si>
  <si>
    <t>1. Use these tables in conjunction with the relevant resources:</t>
  </si>
  <si>
    <t>2. Next to each table there are some suggestions for how to analyse the data in the "Outcomes" list, however, a more comprehensive discussion of analysis of outcomes is included in the relevant tool.</t>
  </si>
  <si>
    <t>3. Do not update any of the information on the template</t>
  </si>
  <si>
    <t>1. Save down a copy of this template before making any changes</t>
  </si>
  <si>
    <r>
      <t>2. Adjust the "Level" indicators to the titles you use in your organisation</t>
    </r>
    <r>
      <rPr>
        <vertAlign val="superscript"/>
        <sz val="12"/>
        <color rgb="FF000000"/>
        <rFont val="Calibri (Body)"/>
      </rPr>
      <t>1</t>
    </r>
  </si>
  <si>
    <t>3. Populate the grey cells</t>
  </si>
  <si>
    <t>4. The green cells will autopopulate</t>
  </si>
  <si>
    <t>1. The tables make reference to different organisational levels, for example, one level from the CEO (CEO - 1), two levels from the CEO (CEO - 2), etc.</t>
  </si>
  <si>
    <t>Table One - Current Population</t>
  </si>
  <si>
    <t>Instructions for use by table</t>
  </si>
  <si>
    <t>Outcome</t>
  </si>
  <si>
    <t>Level</t>
  </si>
  <si>
    <t>Male</t>
  </si>
  <si>
    <t>Female</t>
  </si>
  <si>
    <t>Total by level</t>
  </si>
  <si>
    <t>% Females by level</t>
  </si>
  <si>
    <t>CEO</t>
  </si>
  <si>
    <t>1. Save a copy of this template before making any changes</t>
  </si>
  <si>
    <t>The green cells will show you the percentage of women by level</t>
  </si>
  <si>
    <t>CEO-1</t>
  </si>
  <si>
    <t>2. Adjust the "Level" indicators to the titles you use in your organisation*</t>
  </si>
  <si>
    <t>Review to determine where the representation of women decreases in your organisation</t>
  </si>
  <si>
    <t>CEO-2</t>
  </si>
  <si>
    <t>Focus activity on addressing that decrease</t>
  </si>
  <si>
    <t>CEO-3</t>
  </si>
  <si>
    <t>*in this template CEO-1 is one level below the CEO etc.</t>
  </si>
  <si>
    <t>CEO-4</t>
  </si>
  <si>
    <t>Table Two - Hiring</t>
  </si>
  <si>
    <t>Hiring Activity</t>
  </si>
  <si>
    <t>Hiring Rates</t>
  </si>
  <si>
    <t>Number of male hires</t>
  </si>
  <si>
    <t>Number of female hires</t>
  </si>
  <si>
    <t>Total Hires</t>
  </si>
  <si>
    <t>Female hiring rate</t>
  </si>
  <si>
    <t>Male hiring rate</t>
  </si>
  <si>
    <t>Differential</t>
  </si>
  <si>
    <t>1, 2, 3. As above</t>
  </si>
  <si>
    <t>Where the results are &gt; 0% you are hiring proportionately more women than men</t>
  </si>
  <si>
    <t>4. The green cells will show the female hiring rate less the male hiring rate</t>
  </si>
  <si>
    <t>Where the results are &lt; 0% you are hiring proportionally more men than women</t>
  </si>
  <si>
    <t>Access tool "Eliminating Bias from the Hiring Process" [link] to address</t>
  </si>
  <si>
    <t>Table Three - Promotion</t>
  </si>
  <si>
    <t>Number of male promotions</t>
  </si>
  <si>
    <t>Number of female promotions</t>
  </si>
  <si>
    <t>Total Promotions</t>
  </si>
  <si>
    <t>Female Promotion Rate</t>
  </si>
  <si>
    <t>Male Promotion Rate</t>
  </si>
  <si>
    <t>na</t>
  </si>
  <si>
    <t>1, 2. As above</t>
  </si>
  <si>
    <t>Where the results are &gt; 0% you are promoting proportionately more women than men</t>
  </si>
  <si>
    <t>3. Populate the grey cells with data from the last year's promotion process or with hiring data that relates to internal hires to a higher job level</t>
  </si>
  <si>
    <t>Where the results are &lt; 0% you are promoting proportionally more men than women</t>
  </si>
  <si>
    <t>Access tool "Developing the Internal Pipeline of Female Talent" [link] to address</t>
  </si>
  <si>
    <t>4. The green cells will show the female promotion rate less the male promotion rate</t>
  </si>
  <si>
    <t xml:space="preserve">Review leading indicators using the Promotion Slate calculator on the Internal Pipeline tab </t>
  </si>
  <si>
    <t>Table Four - Turnover - Voluntary</t>
  </si>
  <si>
    <t>Number of male leavers</t>
  </si>
  <si>
    <t>Number of female leavers</t>
  </si>
  <si>
    <t>Total Leavers</t>
  </si>
  <si>
    <t>Female Turnover Rate</t>
  </si>
  <si>
    <t>Male Turnover Rate</t>
  </si>
  <si>
    <t>Where the results are &gt; 0% proportionately more men are leaving than women</t>
  </si>
  <si>
    <t>3. Populate the grey cells with data from the last year's voluntary leavers</t>
  </si>
  <si>
    <t>Where the results are &lt; 0% proportionally more women are leaving than men</t>
  </si>
  <si>
    <t>4. The green cells will show the female turnover rate less the male turnover rate</t>
  </si>
  <si>
    <t>You may decide to also conduct a review of involuntary turnover (see next table)</t>
  </si>
  <si>
    <t>Table Five - Turnover - involuntary</t>
  </si>
  <si>
    <t>Where the results are &lt; 0% you are proportionally more women are leaving than men</t>
  </si>
  <si>
    <t>Where an involuntary turnover programme is in operation proactively monitor this data as a leading indicator to ensure that women are not proportionately impacted more than men</t>
  </si>
  <si>
    <t>Hiring data review</t>
  </si>
  <si>
    <t>A review of hiring data may be facilitated through HR software.  If not, it is possible to to conduct a manual review of data to assess the effectiveness of gender balance.</t>
  </si>
  <si>
    <t xml:space="preserve">1. Decide a population to review. It can often be useful to do this analysis by specific role and/or by department. </t>
  </si>
  <si>
    <t>2. Gather gender information at each point in the hiring pipeline.</t>
  </si>
  <si>
    <t>Table Six - Hiring data review</t>
  </si>
  <si>
    <t>Pipeline stage</t>
  </si>
  <si>
    <t>Note</t>
  </si>
  <si>
    <t>Total</t>
  </si>
  <si>
    <t>Female %</t>
  </si>
  <si>
    <t>CVs submitted</t>
  </si>
  <si>
    <t xml:space="preserve">Count the number of female and male CVs submitted over a period of time.  </t>
  </si>
  <si>
    <t>1. Save  a copy of this template before making any changes</t>
  </si>
  <si>
    <t>Identify where the representation of women is less than 50%</t>
  </si>
  <si>
    <t>Screening - Recruitment</t>
  </si>
  <si>
    <t>Screening is where CVs are reviewed to determine if they will progress to the next stage in the process. Typically HR will do a first review of CVs submitted for a role and line managers will do the second review.</t>
  </si>
  <si>
    <t>2. Adjust the pipeline stage labels to the stages you use in your organisation</t>
  </si>
  <si>
    <t>Access tool "Eliminating Bias from the Hiring Process" [link] to address where representation decreases</t>
  </si>
  <si>
    <t>Screening - Line Manager</t>
  </si>
  <si>
    <t>3. Populate the grey cells with your data over the period you are reviewing</t>
  </si>
  <si>
    <t>Interview slate</t>
  </si>
  <si>
    <t>The interview slate is the list of those that will be interviewed for a role.</t>
  </si>
  <si>
    <t xml:space="preserve">4. The green cells will show the percentage of women at each stage in the process </t>
  </si>
  <si>
    <t>Interviewed</t>
  </si>
  <si>
    <t>Count the number of females and males that are called for interview.</t>
  </si>
  <si>
    <t>Shortlisted</t>
  </si>
  <si>
    <t>Count the number of female and males on the shortlist, typically a subset of the overall slate for interview.</t>
  </si>
  <si>
    <r>
      <t xml:space="preserve">- "Metrics by Talent Flow":  </t>
    </r>
    <r>
      <rPr>
        <sz val="12"/>
        <color rgb="FFFF0000"/>
        <rFont val="Calibri"/>
        <family val="2"/>
        <scheme val="minor"/>
      </rPr>
      <t>levelproject.ie/Resources/Documents/Metrics%20by%20talent%20flow.pdf</t>
    </r>
    <r>
      <rPr>
        <sz val="12"/>
        <color theme="1"/>
        <rFont val="Calibri"/>
        <family val="2"/>
        <scheme val="minor"/>
      </rPr>
      <t xml:space="preserve"> , which covers a decription of data related to the full set of talent flows, hiring, promotion, retention and turnover.</t>
    </r>
  </si>
  <si>
    <r>
      <t xml:space="preserve">- "Eliminating Bias in the Hiring Process" </t>
    </r>
    <r>
      <rPr>
        <sz val="12"/>
        <color rgb="FFFF0000"/>
        <rFont val="Calibri"/>
        <family val="2"/>
        <scheme val="minor"/>
      </rPr>
      <t>levelproject.ie/Resources/Documents/Eliminating%20bias%20in%20the%20hiring%20process.pdf</t>
    </r>
    <r>
      <rPr>
        <sz val="12"/>
        <color theme="1"/>
        <rFont val="Calibri"/>
        <family val="2"/>
        <scheme val="minor"/>
      </rPr>
      <t>, which focuses on activity related to hiring.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</si>
</sst>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Arial"/>
      <family val="2"/>
    </font>
    <font>
      <sz val="12"/>
      <color rgb="FF000000"/>
      <name val="Calibri"/>
      <family val="2"/>
      <scheme val="minor"/>
    </font>
    <font>
      <vertAlign val="superscript"/>
      <sz val="12"/>
      <color rgb="FF000000"/>
      <name val="Calibri (Body)"/>
    </font>
    <font>
      <sz val="8"/>
      <color theme="1"/>
      <name val="Arial"/>
      <family val="2"/>
    </font>
    <font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4" fillId="0" borderId="0" xfId="0" applyFont="1"/>
    <xf numFmtId="9" fontId="3" fillId="0" borderId="1" xfId="1" applyFont="1" applyFill="1" applyBorder="1" applyAlignment="1">
      <alignment horizontal="center" vertical="center" wrapText="1" readingOrder="1"/>
    </xf>
    <xf numFmtId="0" fontId="3" fillId="0" borderId="1" xfId="1" applyNumberFormat="1" applyFont="1" applyFill="1" applyBorder="1" applyAlignment="1">
      <alignment horizontal="center" vertical="center" wrapText="1" readingOrder="1"/>
    </xf>
    <xf numFmtId="9" fontId="2" fillId="2" borderId="1" xfId="1" applyFont="1" applyFill="1" applyBorder="1" applyAlignment="1">
      <alignment horizontal="center" vertical="center" wrapText="1" readingOrder="1"/>
    </xf>
    <xf numFmtId="0" fontId="4" fillId="0" borderId="2" xfId="0" applyFont="1" applyBorder="1" applyAlignment="1"/>
    <xf numFmtId="0" fontId="5" fillId="0" borderId="2" xfId="0" applyFont="1" applyBorder="1" applyAlignment="1"/>
    <xf numFmtId="0" fontId="5" fillId="0" borderId="0" xfId="0" applyFont="1"/>
    <xf numFmtId="0" fontId="6" fillId="0" borderId="0" xfId="0" applyFont="1"/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4" fillId="0" borderId="1" xfId="0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3" fillId="3" borderId="1" xfId="1" applyNumberFormat="1" applyFont="1" applyFill="1" applyBorder="1" applyAlignment="1">
      <alignment horizontal="center" vertical="center" wrapText="1" readingOrder="1"/>
    </xf>
    <xf numFmtId="0" fontId="0" fillId="3" borderId="1" xfId="0" applyFill="1" applyBorder="1" applyAlignment="1">
      <alignment horizontal="center"/>
    </xf>
    <xf numFmtId="0" fontId="3" fillId="4" borderId="1" xfId="1" applyNumberFormat="1" applyFont="1" applyFill="1" applyBorder="1" applyAlignment="1">
      <alignment horizontal="center" vertical="center" wrapText="1" readingOrder="1"/>
    </xf>
    <xf numFmtId="9" fontId="3" fillId="4" borderId="1" xfId="1" applyFont="1" applyFill="1" applyBorder="1" applyAlignment="1">
      <alignment horizontal="center" vertical="center" wrapText="1" readingOrder="1"/>
    </xf>
    <xf numFmtId="0" fontId="0" fillId="0" borderId="0" xfId="0" applyFont="1"/>
    <xf numFmtId="0" fontId="5" fillId="0" borderId="0" xfId="0" applyFont="1" applyBorder="1" applyAlignment="1"/>
    <xf numFmtId="0" fontId="0" fillId="0" borderId="0" xfId="0" applyAlignment="1">
      <alignment wrapText="1"/>
    </xf>
    <xf numFmtId="9" fontId="0" fillId="4" borderId="1" xfId="1" applyFon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9" fontId="0" fillId="0" borderId="0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9" fontId="0" fillId="4" borderId="1" xfId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7" fillId="0" borderId="0" xfId="0" applyFont="1"/>
    <xf numFmtId="0" fontId="9" fillId="0" borderId="0" xfId="0" applyFont="1"/>
    <xf numFmtId="0" fontId="0" fillId="0" borderId="0" xfId="0" quotePrefix="1"/>
    <xf numFmtId="0" fontId="4" fillId="0" borderId="1" xfId="0" applyFont="1" applyBorder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10" fillId="0" borderId="0" xfId="0" applyFont="1"/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E025B-D0D2-E14E-93AF-CB90CFC04DDE}">
  <sheetPr>
    <pageSetUpPr fitToPage="1"/>
  </sheetPr>
  <dimension ref="A1:E20"/>
  <sheetViews>
    <sheetView showGridLines="0" topLeftCell="A4" zoomScale="90" zoomScaleNormal="90" workbookViewId="0">
      <selection activeCell="G13" sqref="G13"/>
    </sheetView>
  </sheetViews>
  <sheetFormatPr defaultColWidth="11" defaultRowHeight="15.75"/>
  <sheetData>
    <row r="1" spans="1:5">
      <c r="A1" s="38"/>
    </row>
    <row r="3" spans="1:5" ht="20.25">
      <c r="A3" s="8" t="s">
        <v>0</v>
      </c>
    </row>
    <row r="5" spans="1:5" ht="18.75">
      <c r="A5" s="7" t="s">
        <v>1</v>
      </c>
    </row>
    <row r="6" spans="1:5">
      <c r="A6" t="s">
        <v>2</v>
      </c>
    </row>
    <row r="8" spans="1:5">
      <c r="A8" s="1" t="s">
        <v>3</v>
      </c>
    </row>
    <row r="9" spans="1:5">
      <c r="B9" s="35" t="s">
        <v>98</v>
      </c>
      <c r="D9" s="43"/>
    </row>
    <row r="10" spans="1:5">
      <c r="B10" s="35" t="s">
        <v>99</v>
      </c>
      <c r="E10" s="43"/>
    </row>
    <row r="11" spans="1:5">
      <c r="B11" s="35"/>
    </row>
    <row r="12" spans="1:5">
      <c r="A12" s="1" t="s">
        <v>4</v>
      </c>
    </row>
    <row r="14" spans="1:5">
      <c r="A14" s="1" t="s">
        <v>5</v>
      </c>
    </row>
    <row r="15" spans="1:5">
      <c r="B15" s="33" t="s">
        <v>6</v>
      </c>
    </row>
    <row r="16" spans="1:5" ht="18.75">
      <c r="B16" s="33" t="s">
        <v>7</v>
      </c>
    </row>
    <row r="17" spans="2:2">
      <c r="B17" s="33" t="s">
        <v>8</v>
      </c>
    </row>
    <row r="18" spans="2:2">
      <c r="B18" s="33" t="s">
        <v>9</v>
      </c>
    </row>
    <row r="20" spans="2:2">
      <c r="B20" s="34" t="s">
        <v>10</v>
      </c>
    </row>
  </sheetData>
  <pageMargins left="0.7" right="0.7" top="0.75" bottom="0.75" header="0.3" footer="0.3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CA239-DBE2-EB44-80B4-72F23D8909E0}">
  <sheetPr>
    <pageSetUpPr fitToPage="1"/>
  </sheetPr>
  <dimension ref="A1:K43"/>
  <sheetViews>
    <sheetView showGridLines="0" tabSelected="1" workbookViewId="0">
      <selection activeCell="I12" sqref="I12"/>
    </sheetView>
  </sheetViews>
  <sheetFormatPr defaultColWidth="11" defaultRowHeight="15.75"/>
  <cols>
    <col min="9" max="9" width="72.5" customWidth="1"/>
    <col min="11" max="11" width="82" customWidth="1"/>
  </cols>
  <sheetData>
    <row r="1" spans="1:11" ht="20.25">
      <c r="A1" s="8" t="s">
        <v>0</v>
      </c>
    </row>
    <row r="2" spans="1:11" ht="20.25">
      <c r="A2" s="8"/>
    </row>
    <row r="4" spans="1:11" ht="18.75">
      <c r="A4" s="6" t="s">
        <v>11</v>
      </c>
      <c r="C4" s="5"/>
      <c r="D4" s="5"/>
      <c r="I4" s="19" t="s">
        <v>12</v>
      </c>
      <c r="K4" s="19" t="s">
        <v>13</v>
      </c>
    </row>
    <row r="5" spans="1:11" ht="31.5">
      <c r="A5" s="4" t="s">
        <v>14</v>
      </c>
      <c r="B5" s="4" t="s">
        <v>15</v>
      </c>
      <c r="C5" s="4" t="s">
        <v>16</v>
      </c>
      <c r="D5" s="4" t="s">
        <v>17</v>
      </c>
      <c r="E5" s="4" t="s">
        <v>18</v>
      </c>
    </row>
    <row r="6" spans="1:11">
      <c r="A6" s="2" t="s">
        <v>19</v>
      </c>
      <c r="B6" s="14">
        <v>1</v>
      </c>
      <c r="C6" s="14">
        <v>0</v>
      </c>
      <c r="D6" s="3">
        <f>B6+C6</f>
        <v>1</v>
      </c>
      <c r="E6" s="21">
        <f>C6/D6</f>
        <v>0</v>
      </c>
      <c r="I6" t="s">
        <v>20</v>
      </c>
      <c r="K6" t="s">
        <v>21</v>
      </c>
    </row>
    <row r="7" spans="1:11">
      <c r="A7" s="2" t="s">
        <v>22</v>
      </c>
      <c r="B7" s="14">
        <v>5</v>
      </c>
      <c r="C7" s="14">
        <v>1</v>
      </c>
      <c r="D7" s="3">
        <f t="shared" ref="D7:D10" si="0">B7+C7</f>
        <v>6</v>
      </c>
      <c r="E7" s="21">
        <f t="shared" ref="E7:E10" si="1">C7/D7</f>
        <v>0.16666666666666666</v>
      </c>
      <c r="I7" t="s">
        <v>23</v>
      </c>
      <c r="K7" t="s">
        <v>24</v>
      </c>
    </row>
    <row r="8" spans="1:11">
      <c r="A8" s="2" t="s">
        <v>25</v>
      </c>
      <c r="B8" s="14">
        <v>15</v>
      </c>
      <c r="C8" s="14">
        <v>13</v>
      </c>
      <c r="D8" s="3">
        <f t="shared" si="0"/>
        <v>28</v>
      </c>
      <c r="E8" s="21">
        <f t="shared" si="1"/>
        <v>0.4642857142857143</v>
      </c>
      <c r="I8" t="s">
        <v>8</v>
      </c>
      <c r="K8" s="18" t="s">
        <v>26</v>
      </c>
    </row>
    <row r="9" spans="1:11">
      <c r="A9" s="2" t="s">
        <v>27</v>
      </c>
      <c r="B9" s="15">
        <v>45</v>
      </c>
      <c r="C9" s="15">
        <v>15</v>
      </c>
      <c r="D9" s="3">
        <f t="shared" si="0"/>
        <v>60</v>
      </c>
      <c r="E9" s="21">
        <f t="shared" si="1"/>
        <v>0.25</v>
      </c>
      <c r="I9" t="s">
        <v>28</v>
      </c>
    </row>
    <row r="10" spans="1:11">
      <c r="A10" s="2" t="s">
        <v>29</v>
      </c>
      <c r="B10" s="15">
        <v>50</v>
      </c>
      <c r="C10" s="15">
        <v>60</v>
      </c>
      <c r="D10" s="3">
        <f t="shared" si="0"/>
        <v>110</v>
      </c>
      <c r="E10" s="21">
        <f t="shared" si="1"/>
        <v>0.54545454545454541</v>
      </c>
    </row>
    <row r="12" spans="1:11" ht="18.75">
      <c r="A12" s="7" t="s">
        <v>30</v>
      </c>
      <c r="B12" s="1"/>
      <c r="C12" s="1"/>
      <c r="D12" s="1"/>
      <c r="E12" s="1"/>
      <c r="F12" s="1"/>
      <c r="G12" s="1"/>
      <c r="H12" s="1"/>
    </row>
    <row r="13" spans="1:11">
      <c r="B13" s="39" t="s">
        <v>31</v>
      </c>
      <c r="C13" s="39"/>
      <c r="D13" s="39"/>
      <c r="E13" s="39" t="s">
        <v>32</v>
      </c>
      <c r="F13" s="39"/>
      <c r="G13" s="39"/>
    </row>
    <row r="14" spans="1:11" ht="47.25">
      <c r="A14" s="4" t="s">
        <v>14</v>
      </c>
      <c r="B14" s="4" t="s">
        <v>33</v>
      </c>
      <c r="C14" s="4" t="s">
        <v>34</v>
      </c>
      <c r="D14" s="4" t="s">
        <v>35</v>
      </c>
      <c r="E14" s="4" t="s">
        <v>36</v>
      </c>
      <c r="F14" s="4" t="s">
        <v>37</v>
      </c>
      <c r="G14" s="4" t="s">
        <v>38</v>
      </c>
    </row>
    <row r="15" spans="1:11">
      <c r="A15" s="2" t="s">
        <v>19</v>
      </c>
      <c r="B15" s="14">
        <v>1</v>
      </c>
      <c r="C15" s="14">
        <v>0</v>
      </c>
      <c r="D15" s="3">
        <f>B15+C15</f>
        <v>1</v>
      </c>
      <c r="E15" s="3">
        <f>C6/D15</f>
        <v>0</v>
      </c>
      <c r="F15" s="3"/>
      <c r="G15" s="16"/>
      <c r="I15" t="s">
        <v>39</v>
      </c>
      <c r="K15" t="s">
        <v>40</v>
      </c>
    </row>
    <row r="16" spans="1:11">
      <c r="A16" s="2" t="s">
        <v>22</v>
      </c>
      <c r="B16" s="14">
        <v>1</v>
      </c>
      <c r="C16" s="14">
        <v>1</v>
      </c>
      <c r="D16" s="3">
        <f t="shared" ref="D16:D19" si="2">B16+C16</f>
        <v>2</v>
      </c>
      <c r="E16" s="2">
        <f>C16/C7</f>
        <v>1</v>
      </c>
      <c r="F16" s="2">
        <f>B16/B7</f>
        <v>0.2</v>
      </c>
      <c r="G16" s="17">
        <f>E16-F16</f>
        <v>0.8</v>
      </c>
      <c r="I16" t="s">
        <v>41</v>
      </c>
      <c r="K16" t="s">
        <v>42</v>
      </c>
    </row>
    <row r="17" spans="1:11">
      <c r="A17" s="2" t="s">
        <v>25</v>
      </c>
      <c r="B17" s="14">
        <v>3</v>
      </c>
      <c r="C17" s="14">
        <v>2</v>
      </c>
      <c r="D17" s="3">
        <f t="shared" si="2"/>
        <v>5</v>
      </c>
      <c r="E17" s="2">
        <f>C17/C8</f>
        <v>0.15384615384615385</v>
      </c>
      <c r="F17" s="2">
        <f>B17/B8</f>
        <v>0.2</v>
      </c>
      <c r="G17" s="17">
        <f>E17-F17</f>
        <v>-4.6153846153846156E-2</v>
      </c>
      <c r="K17" t="s">
        <v>43</v>
      </c>
    </row>
    <row r="18" spans="1:11">
      <c r="A18" s="2" t="s">
        <v>27</v>
      </c>
      <c r="B18" s="14">
        <v>7</v>
      </c>
      <c r="C18" s="14">
        <v>3</v>
      </c>
      <c r="D18" s="3">
        <f t="shared" si="2"/>
        <v>10</v>
      </c>
      <c r="E18" s="2">
        <f t="shared" ref="E18:E19" si="3">C18/C9</f>
        <v>0.2</v>
      </c>
      <c r="F18" s="2">
        <f t="shared" ref="F18:F19" si="4">B18/B9</f>
        <v>0.15555555555555556</v>
      </c>
      <c r="G18" s="17">
        <f t="shared" ref="G18:G19" si="5">E18-F18</f>
        <v>4.4444444444444453E-2</v>
      </c>
    </row>
    <row r="19" spans="1:11">
      <c r="A19" s="2" t="s">
        <v>29</v>
      </c>
      <c r="B19" s="14">
        <v>10</v>
      </c>
      <c r="C19" s="14">
        <v>3</v>
      </c>
      <c r="D19" s="3">
        <f t="shared" si="2"/>
        <v>13</v>
      </c>
      <c r="E19" s="2">
        <f t="shared" si="3"/>
        <v>0.05</v>
      </c>
      <c r="F19" s="2">
        <f t="shared" si="4"/>
        <v>0.2</v>
      </c>
      <c r="G19" s="17">
        <f t="shared" si="5"/>
        <v>-0.15000000000000002</v>
      </c>
    </row>
    <row r="21" spans="1:11" ht="18.75">
      <c r="A21" s="7" t="s">
        <v>44</v>
      </c>
      <c r="B21" s="1"/>
      <c r="C21" s="1"/>
      <c r="D21" s="1"/>
      <c r="E21" s="1"/>
      <c r="F21" s="1"/>
      <c r="G21" s="1"/>
      <c r="H21" s="1"/>
      <c r="I21" s="1"/>
    </row>
    <row r="22" spans="1:11" ht="47.25">
      <c r="A22" s="4" t="s">
        <v>14</v>
      </c>
      <c r="B22" s="4" t="s">
        <v>45</v>
      </c>
      <c r="C22" s="4" t="s">
        <v>46</v>
      </c>
      <c r="D22" s="4" t="s">
        <v>47</v>
      </c>
      <c r="E22" s="4" t="s">
        <v>48</v>
      </c>
      <c r="F22" s="4" t="s">
        <v>49</v>
      </c>
      <c r="G22" s="4" t="s">
        <v>38</v>
      </c>
    </row>
    <row r="23" spans="1:11">
      <c r="A23" s="2" t="s">
        <v>19</v>
      </c>
      <c r="B23" s="14" t="s">
        <v>50</v>
      </c>
      <c r="C23" s="14" t="s">
        <v>50</v>
      </c>
      <c r="D23" s="3" t="e">
        <f>B23+C23</f>
        <v>#VALUE!</v>
      </c>
      <c r="E23" s="3" t="e">
        <f>#REF!/D23</f>
        <v>#REF!</v>
      </c>
      <c r="F23" s="3"/>
      <c r="G23" s="16"/>
      <c r="I23" t="s">
        <v>51</v>
      </c>
      <c r="K23" t="s">
        <v>52</v>
      </c>
    </row>
    <row r="24" spans="1:11">
      <c r="A24" s="2" t="s">
        <v>22</v>
      </c>
      <c r="B24" s="14">
        <v>2</v>
      </c>
      <c r="C24" s="14">
        <v>1</v>
      </c>
      <c r="D24" s="3">
        <f>B24+C24</f>
        <v>3</v>
      </c>
      <c r="E24" s="2">
        <f>C24/C7</f>
        <v>1</v>
      </c>
      <c r="F24" s="2">
        <f>B24/B7</f>
        <v>0.4</v>
      </c>
      <c r="G24" s="17">
        <f>E24-F24</f>
        <v>0.6</v>
      </c>
      <c r="I24" s="40" t="s">
        <v>53</v>
      </c>
      <c r="J24" s="40"/>
      <c r="K24" t="s">
        <v>54</v>
      </c>
    </row>
    <row r="25" spans="1:11">
      <c r="A25" s="2" t="s">
        <v>25</v>
      </c>
      <c r="B25" s="14">
        <v>4</v>
      </c>
      <c r="C25" s="14">
        <v>1</v>
      </c>
      <c r="D25" s="3">
        <f>B25+C25</f>
        <v>5</v>
      </c>
      <c r="E25" s="2">
        <f>C25/C8</f>
        <v>7.6923076923076927E-2</v>
      </c>
      <c r="F25" s="2">
        <f>B25/B8</f>
        <v>0.26666666666666666</v>
      </c>
      <c r="G25" s="17">
        <f>E25-F25</f>
        <v>-0.18974358974358974</v>
      </c>
      <c r="I25" s="40"/>
      <c r="J25" s="40"/>
      <c r="K25" t="s">
        <v>55</v>
      </c>
    </row>
    <row r="26" spans="1:11">
      <c r="A26" s="2" t="s">
        <v>27</v>
      </c>
      <c r="B26" s="14">
        <v>6</v>
      </c>
      <c r="C26" s="14">
        <v>2</v>
      </c>
      <c r="D26" s="3">
        <f t="shared" ref="D26:D27" si="6">B26+C26</f>
        <v>8</v>
      </c>
      <c r="E26" s="2">
        <f>C26/C9</f>
        <v>0.13333333333333333</v>
      </c>
      <c r="F26" s="2">
        <f>B26/B9</f>
        <v>0.13333333333333333</v>
      </c>
      <c r="G26" s="17">
        <f>E26-F26</f>
        <v>0</v>
      </c>
      <c r="I26" t="s">
        <v>56</v>
      </c>
      <c r="K26" t="s">
        <v>57</v>
      </c>
    </row>
    <row r="27" spans="1:11">
      <c r="A27" s="2" t="s">
        <v>29</v>
      </c>
      <c r="B27" s="14">
        <v>9</v>
      </c>
      <c r="C27" s="14">
        <v>2</v>
      </c>
      <c r="D27" s="3">
        <f t="shared" si="6"/>
        <v>11</v>
      </c>
      <c r="E27" s="2">
        <f>C27/C10</f>
        <v>3.3333333333333333E-2</v>
      </c>
      <c r="F27" s="2">
        <f>B27/B10</f>
        <v>0.18</v>
      </c>
      <c r="G27" s="17">
        <f t="shared" ref="G27" si="7">E27-F27</f>
        <v>-0.14666666666666667</v>
      </c>
    </row>
    <row r="29" spans="1:11" ht="18.75">
      <c r="A29" s="7" t="s">
        <v>58</v>
      </c>
      <c r="B29" s="1"/>
      <c r="C29" s="1"/>
      <c r="D29" s="1"/>
      <c r="E29" s="1"/>
      <c r="F29" s="1"/>
      <c r="G29" s="1"/>
    </row>
    <row r="30" spans="1:11" ht="47.25">
      <c r="A30" s="4" t="s">
        <v>14</v>
      </c>
      <c r="B30" s="4" t="s">
        <v>59</v>
      </c>
      <c r="C30" s="4" t="s">
        <v>60</v>
      </c>
      <c r="D30" s="4" t="s">
        <v>61</v>
      </c>
      <c r="E30" s="4" t="s">
        <v>62</v>
      </c>
      <c r="F30" s="4" t="s">
        <v>63</v>
      </c>
      <c r="G30" s="4" t="s">
        <v>38</v>
      </c>
    </row>
    <row r="31" spans="1:11">
      <c r="A31" s="2" t="s">
        <v>19</v>
      </c>
      <c r="B31" s="14">
        <v>0</v>
      </c>
      <c r="C31" s="14">
        <v>0</v>
      </c>
      <c r="D31" s="3">
        <f>B31+C31</f>
        <v>0</v>
      </c>
      <c r="E31" s="3"/>
      <c r="F31" s="3"/>
      <c r="G31" s="16"/>
      <c r="I31" t="s">
        <v>51</v>
      </c>
      <c r="K31" t="s">
        <v>64</v>
      </c>
    </row>
    <row r="32" spans="1:11">
      <c r="A32" s="2" t="s">
        <v>22</v>
      </c>
      <c r="B32" s="14">
        <v>1</v>
      </c>
      <c r="C32" s="14">
        <v>0</v>
      </c>
      <c r="D32" s="3">
        <v>1</v>
      </c>
      <c r="E32" s="2">
        <f>C32/C7</f>
        <v>0</v>
      </c>
      <c r="F32" s="2">
        <f>B32/B7</f>
        <v>0.2</v>
      </c>
      <c r="G32" s="17">
        <f>E32-F32</f>
        <v>-0.2</v>
      </c>
      <c r="I32" s="20" t="s">
        <v>65</v>
      </c>
      <c r="J32" s="20"/>
      <c r="K32" t="s">
        <v>66</v>
      </c>
    </row>
    <row r="33" spans="1:11">
      <c r="A33" s="2" t="s">
        <v>25</v>
      </c>
      <c r="B33" s="14">
        <v>0</v>
      </c>
      <c r="C33" s="14">
        <v>0</v>
      </c>
      <c r="D33" s="3">
        <v>1</v>
      </c>
      <c r="E33" s="2">
        <f>C33/C8</f>
        <v>0</v>
      </c>
      <c r="F33" s="2">
        <f>B33/B8</f>
        <v>0</v>
      </c>
      <c r="G33" s="17">
        <f>E33-F33</f>
        <v>0</v>
      </c>
      <c r="I33" t="s">
        <v>67</v>
      </c>
      <c r="J33" s="20"/>
      <c r="K33" t="s">
        <v>55</v>
      </c>
    </row>
    <row r="34" spans="1:11">
      <c r="A34" s="2" t="s">
        <v>27</v>
      </c>
      <c r="B34" s="14">
        <v>5</v>
      </c>
      <c r="C34" s="14">
        <v>5</v>
      </c>
      <c r="D34" s="3">
        <f t="shared" ref="D34:D35" si="8">B34+C34</f>
        <v>10</v>
      </c>
      <c r="E34" s="2">
        <f>C34/C9</f>
        <v>0.33333333333333331</v>
      </c>
      <c r="F34" s="2">
        <f>B34/B9</f>
        <v>0.1111111111111111</v>
      </c>
      <c r="G34" s="17">
        <f t="shared" ref="G34:G35" si="9">E34-F34</f>
        <v>0.22222222222222221</v>
      </c>
      <c r="K34" t="s">
        <v>68</v>
      </c>
    </row>
    <row r="35" spans="1:11">
      <c r="A35" s="2" t="s">
        <v>29</v>
      </c>
      <c r="B35" s="14">
        <v>8</v>
      </c>
      <c r="C35" s="14">
        <v>6</v>
      </c>
      <c r="D35" s="3">
        <f t="shared" si="8"/>
        <v>14</v>
      </c>
      <c r="E35" s="2">
        <f>C35/C10</f>
        <v>0.1</v>
      </c>
      <c r="F35" s="2">
        <f>B35/B10</f>
        <v>0.16</v>
      </c>
      <c r="G35" s="17">
        <f t="shared" si="9"/>
        <v>-0.06</v>
      </c>
    </row>
    <row r="37" spans="1:11" ht="18.75">
      <c r="A37" s="7" t="s">
        <v>69</v>
      </c>
      <c r="B37" s="1"/>
      <c r="C37" s="1"/>
      <c r="D37" s="1"/>
      <c r="E37" s="1"/>
      <c r="F37" s="1"/>
      <c r="G37" s="1"/>
    </row>
    <row r="38" spans="1:11" ht="47.25">
      <c r="A38" s="4" t="s">
        <v>14</v>
      </c>
      <c r="B38" s="4" t="s">
        <v>59</v>
      </c>
      <c r="C38" s="4" t="s">
        <v>60</v>
      </c>
      <c r="D38" s="4" t="s">
        <v>61</v>
      </c>
      <c r="E38" s="4" t="s">
        <v>62</v>
      </c>
      <c r="F38" s="4" t="s">
        <v>63</v>
      </c>
      <c r="G38" s="4" t="s">
        <v>38</v>
      </c>
    </row>
    <row r="39" spans="1:11">
      <c r="A39" s="2" t="s">
        <v>19</v>
      </c>
      <c r="B39" s="14">
        <v>0</v>
      </c>
      <c r="C39" s="14">
        <v>0</v>
      </c>
      <c r="D39" s="3">
        <f>B39+C39</f>
        <v>0</v>
      </c>
      <c r="E39" s="3"/>
      <c r="F39" s="3"/>
      <c r="G39" s="16"/>
      <c r="I39" t="s">
        <v>51</v>
      </c>
      <c r="K39" t="s">
        <v>64</v>
      </c>
    </row>
    <row r="40" spans="1:11">
      <c r="A40" s="2" t="s">
        <v>22</v>
      </c>
      <c r="B40" s="14">
        <v>1</v>
      </c>
      <c r="C40" s="14">
        <v>0</v>
      </c>
      <c r="D40" s="3">
        <v>1</v>
      </c>
      <c r="E40" s="2">
        <f>C40/C7</f>
        <v>0</v>
      </c>
      <c r="F40" s="2">
        <f>B40/B7</f>
        <v>0.2</v>
      </c>
      <c r="G40" s="17">
        <f>E40-F40</f>
        <v>-0.2</v>
      </c>
      <c r="I40" s="20" t="s">
        <v>65</v>
      </c>
      <c r="K40" t="s">
        <v>70</v>
      </c>
    </row>
    <row r="41" spans="1:11">
      <c r="A41" s="2" t="s">
        <v>25</v>
      </c>
      <c r="B41" s="14">
        <v>0</v>
      </c>
      <c r="C41" s="14">
        <v>0</v>
      </c>
      <c r="D41" s="3">
        <v>1</v>
      </c>
      <c r="E41" s="2">
        <f t="shared" ref="E41:E43" si="10">C41/C8</f>
        <v>0</v>
      </c>
      <c r="F41" s="2">
        <f t="shared" ref="F41:F43" si="11">B41/B8</f>
        <v>0</v>
      </c>
      <c r="G41" s="17">
        <f>E41-F41</f>
        <v>0</v>
      </c>
      <c r="I41" t="s">
        <v>67</v>
      </c>
      <c r="K41" s="40" t="s">
        <v>71</v>
      </c>
    </row>
    <row r="42" spans="1:11">
      <c r="A42" s="2" t="s">
        <v>27</v>
      </c>
      <c r="B42" s="14">
        <v>1</v>
      </c>
      <c r="C42" s="14">
        <v>2</v>
      </c>
      <c r="D42" s="3">
        <f t="shared" ref="D42:D43" si="12">B42+C42</f>
        <v>3</v>
      </c>
      <c r="E42" s="2">
        <f t="shared" si="10"/>
        <v>0.13333333333333333</v>
      </c>
      <c r="F42" s="2">
        <f t="shared" si="11"/>
        <v>2.2222222222222223E-2</v>
      </c>
      <c r="G42" s="17">
        <f t="shared" ref="G42:G43" si="13">E42-F42</f>
        <v>0.1111111111111111</v>
      </c>
      <c r="K42" s="40"/>
    </row>
    <row r="43" spans="1:11">
      <c r="A43" s="2" t="s">
        <v>29</v>
      </c>
      <c r="B43" s="14">
        <v>2</v>
      </c>
      <c r="C43" s="14">
        <v>2</v>
      </c>
      <c r="D43" s="3">
        <f t="shared" si="12"/>
        <v>4</v>
      </c>
      <c r="E43" s="2">
        <f t="shared" si="10"/>
        <v>3.3333333333333333E-2</v>
      </c>
      <c r="F43" s="2">
        <f t="shared" si="11"/>
        <v>0.04</v>
      </c>
      <c r="G43" s="17">
        <f t="shared" si="13"/>
        <v>-6.666666666666668E-3</v>
      </c>
    </row>
  </sheetData>
  <mergeCells count="4">
    <mergeCell ref="B13:D13"/>
    <mergeCell ref="E13:G13"/>
    <mergeCell ref="I24:J25"/>
    <mergeCell ref="K41:K42"/>
  </mergeCells>
  <pageMargins left="0.7" right="0.7" top="0.75" bottom="0.75" header="0.3" footer="0.3"/>
  <pageSetup paperSize="9" scale="49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4B1B0-E806-AA4D-AA07-D22FE8D0FE24}">
  <sheetPr>
    <pageSetUpPr fitToPage="1"/>
  </sheetPr>
  <dimension ref="A1:J15"/>
  <sheetViews>
    <sheetView showGridLines="0" topLeftCell="C7" zoomScaleNormal="100" workbookViewId="0">
      <selection activeCell="H11" sqref="H11"/>
    </sheetView>
  </sheetViews>
  <sheetFormatPr defaultColWidth="11" defaultRowHeight="15.75"/>
  <cols>
    <col min="1" max="1" width="23.625" customWidth="1"/>
    <col min="2" max="2" width="32.875" customWidth="1"/>
    <col min="8" max="8" width="73.375" customWidth="1"/>
    <col min="10" max="10" width="52" customWidth="1"/>
  </cols>
  <sheetData>
    <row r="1" spans="1:10" ht="20.25">
      <c r="A1" s="8" t="s">
        <v>72</v>
      </c>
    </row>
    <row r="3" spans="1:10">
      <c r="A3" t="s">
        <v>73</v>
      </c>
    </row>
    <row r="5" spans="1:10">
      <c r="A5" t="s">
        <v>74</v>
      </c>
    </row>
    <row r="6" spans="1:10">
      <c r="A6" t="s">
        <v>75</v>
      </c>
    </row>
    <row r="7" spans="1:10" ht="18.75">
      <c r="I7" s="7"/>
    </row>
    <row r="8" spans="1:10" ht="18.75">
      <c r="A8" s="7" t="s">
        <v>76</v>
      </c>
    </row>
    <row r="9" spans="1:10" ht="18.75">
      <c r="A9" s="11" t="s">
        <v>77</v>
      </c>
      <c r="B9" s="11" t="s">
        <v>78</v>
      </c>
      <c r="C9" s="36" t="s">
        <v>16</v>
      </c>
      <c r="D9" s="36" t="s">
        <v>15</v>
      </c>
      <c r="E9" s="24" t="s">
        <v>79</v>
      </c>
      <c r="F9" s="24" t="s">
        <v>80</v>
      </c>
      <c r="G9" s="25"/>
      <c r="H9" s="19" t="s">
        <v>12</v>
      </c>
      <c r="J9" s="19" t="s">
        <v>13</v>
      </c>
    </row>
    <row r="10" spans="1:10" ht="63" customHeight="1">
      <c r="A10" s="12" t="s">
        <v>81</v>
      </c>
      <c r="B10" s="10" t="s">
        <v>82</v>
      </c>
      <c r="C10" s="28">
        <v>23</v>
      </c>
      <c r="D10" s="28">
        <v>25</v>
      </c>
      <c r="E10" s="23">
        <f>C10+D10</f>
        <v>48</v>
      </c>
      <c r="F10" s="29">
        <f>C10/E10</f>
        <v>0.47916666666666669</v>
      </c>
      <c r="G10" s="26"/>
      <c r="H10" s="22" t="s">
        <v>83</v>
      </c>
      <c r="J10" s="31" t="s">
        <v>84</v>
      </c>
    </row>
    <row r="11" spans="1:10" ht="63" customHeight="1">
      <c r="A11" s="12" t="s">
        <v>85</v>
      </c>
      <c r="B11" s="41" t="s">
        <v>86</v>
      </c>
      <c r="C11" s="30">
        <v>13</v>
      </c>
      <c r="D11" s="30">
        <v>18</v>
      </c>
      <c r="E11" s="23">
        <f t="shared" ref="E11:E15" si="0">C11+D11</f>
        <v>31</v>
      </c>
      <c r="F11" s="29">
        <f t="shared" ref="F11:F15" si="1">C11/E11</f>
        <v>0.41935483870967744</v>
      </c>
      <c r="G11" s="27"/>
      <c r="H11" s="22" t="s">
        <v>87</v>
      </c>
      <c r="J11" s="32" t="s">
        <v>88</v>
      </c>
    </row>
    <row r="12" spans="1:10" ht="63" customHeight="1">
      <c r="A12" s="12" t="s">
        <v>89</v>
      </c>
      <c r="B12" s="42"/>
      <c r="C12" s="30">
        <v>9</v>
      </c>
      <c r="D12" s="30">
        <v>15</v>
      </c>
      <c r="E12" s="23">
        <f t="shared" si="0"/>
        <v>24</v>
      </c>
      <c r="F12" s="29">
        <f t="shared" si="1"/>
        <v>0.375</v>
      </c>
      <c r="G12" s="27"/>
      <c r="H12" s="22" t="s">
        <v>90</v>
      </c>
    </row>
    <row r="13" spans="1:10" ht="63" customHeight="1">
      <c r="A13" s="12" t="s">
        <v>91</v>
      </c>
      <c r="B13" s="37" t="s">
        <v>92</v>
      </c>
      <c r="C13" s="30">
        <v>7</v>
      </c>
      <c r="D13" s="30">
        <v>9</v>
      </c>
      <c r="E13" s="23">
        <f t="shared" si="0"/>
        <v>16</v>
      </c>
      <c r="F13" s="29">
        <f t="shared" si="1"/>
        <v>0.4375</v>
      </c>
      <c r="G13" s="27"/>
      <c r="H13" s="22" t="s">
        <v>93</v>
      </c>
    </row>
    <row r="14" spans="1:10" ht="63" customHeight="1">
      <c r="A14" s="12" t="s">
        <v>94</v>
      </c>
      <c r="B14" s="10" t="s">
        <v>95</v>
      </c>
      <c r="C14" s="30">
        <v>3</v>
      </c>
      <c r="D14" s="30">
        <v>3</v>
      </c>
      <c r="E14" s="23">
        <f t="shared" si="0"/>
        <v>6</v>
      </c>
      <c r="F14" s="29">
        <f t="shared" si="1"/>
        <v>0.5</v>
      </c>
      <c r="G14" s="27"/>
    </row>
    <row r="15" spans="1:10" ht="63" customHeight="1">
      <c r="A15" s="13" t="s">
        <v>96</v>
      </c>
      <c r="B15" s="9" t="s">
        <v>97</v>
      </c>
      <c r="C15" s="30">
        <v>0</v>
      </c>
      <c r="D15" s="30">
        <v>2</v>
      </c>
      <c r="E15" s="23">
        <f t="shared" si="0"/>
        <v>2</v>
      </c>
      <c r="F15" s="29">
        <f t="shared" si="1"/>
        <v>0</v>
      </c>
      <c r="G15" s="27"/>
    </row>
  </sheetData>
  <mergeCells count="1">
    <mergeCell ref="B11:B12"/>
  </mergeCells>
  <pageMargins left="0.7" right="0.7" top="0.75" bottom="0.75" header="0.3" footer="0.3"/>
  <pageSetup paperSize="9" scale="50" orientation="landscape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C8EFF55FF1E9428ED1E990A6CAA771" ma:contentTypeVersion="11" ma:contentTypeDescription="Create a new document." ma:contentTypeScope="" ma:versionID="1a271477cdb0f001425a8724635f1581">
  <xsd:schema xmlns:xsd="http://www.w3.org/2001/XMLSchema" xmlns:xs="http://www.w3.org/2001/XMLSchema" xmlns:p="http://schemas.microsoft.com/office/2006/metadata/properties" xmlns:ns2="4e14e937-9b80-421a-9112-cc26ae5b3dc0" xmlns:ns3="072097f7-f3e8-41dc-8535-0eab447b614d" targetNamespace="http://schemas.microsoft.com/office/2006/metadata/properties" ma:root="true" ma:fieldsID="59834f84ea354f7610034055962cc9f7" ns2:_="" ns3:_="">
    <xsd:import namespace="4e14e937-9b80-421a-9112-cc26ae5b3dc0"/>
    <xsd:import namespace="072097f7-f3e8-41dc-8535-0eab447b61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14e937-9b80-421a-9112-cc26ae5b3d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2097f7-f3e8-41dc-8535-0eab447b614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9B643CC-F7A5-4CBF-92F9-543142D818BD}"/>
</file>

<file path=customXml/itemProps2.xml><?xml version="1.0" encoding="utf-8"?>
<ds:datastoreItem xmlns:ds="http://schemas.openxmlformats.org/officeDocument/2006/customXml" ds:itemID="{0B030624-B7FC-4DDF-A50C-3AF58FE8B358}"/>
</file>

<file path=customXml/itemProps3.xml><?xml version="1.0" encoding="utf-8"?>
<ds:datastoreItem xmlns:ds="http://schemas.openxmlformats.org/officeDocument/2006/customXml" ds:itemID="{2E78D5DE-4E99-4CDD-B77C-CD8634FF26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General</vt:lpstr>
      <vt:lpstr>Attract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Dermody</dc:creator>
  <cp:keywords/>
  <dc:description/>
  <cp:lastModifiedBy>Daly, Sheelagh</cp:lastModifiedBy>
  <cp:revision/>
  <dcterms:created xsi:type="dcterms:W3CDTF">2020-08-06T09:21:13Z</dcterms:created>
  <dcterms:modified xsi:type="dcterms:W3CDTF">2021-11-05T13:41:56Z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731199443</vt:i4>
  </property>
  <property fmtid="{D5CDD505-2E9C-101B-9397-08002B2CF9AE}" pid="3" name="_NewReviewCycle">
    <vt:lpwstr/>
  </property>
  <property fmtid="{D5CDD505-2E9C-101B-9397-08002B2CF9AE}" pid="4" name="_EmailSubject">
    <vt:lpwstr>Important re Resources Documents</vt:lpwstr>
  </property>
  <property fmtid="{D5CDD505-2E9C-101B-9397-08002B2CF9AE}" pid="5" name="_AuthorEmail">
    <vt:lpwstr>Sheelagh.Daly@enterprise-ireland.com</vt:lpwstr>
  </property>
  <property fmtid="{D5CDD505-2E9C-101B-9397-08002B2CF9AE}" pid="6" name="_AuthorEmailDisplayName">
    <vt:lpwstr>Daly, Sheelagh</vt:lpwstr>
  </property>
  <property fmtid="{D5CDD505-2E9C-101B-9397-08002B2CF9AE}" pid="7" name="ContentTypeId">
    <vt:lpwstr>0x010100A0C8EFF55FF1E9428ED1E990A6CAA771</vt:lpwstr>
  </property>
</Properties>
</file>